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externalReferences>
    <externalReference r:id="rId4"/>
    <externalReference r:id="rId5"/>
  </externalReferences>
  <calcPr calcId="145621"/>
</workbook>
</file>

<file path=xl/calcChain.xml><?xml version="1.0" encoding="utf-8"?>
<calcChain xmlns="http://schemas.openxmlformats.org/spreadsheetml/2006/main">
  <c r="H18" i="1" l="1"/>
  <c r="G18" i="1"/>
  <c r="F18" i="1"/>
  <c r="E18" i="1"/>
  <c r="D18" i="1"/>
  <c r="C18" i="1"/>
  <c r="H11" i="1"/>
  <c r="G11" i="1"/>
  <c r="G19" i="1" s="1"/>
  <c r="F11" i="1"/>
  <c r="F19" i="1" s="1"/>
  <c r="E11" i="1"/>
  <c r="D11" i="1"/>
  <c r="C11" i="1"/>
  <c r="C19" i="1" s="1"/>
  <c r="B9" i="1"/>
  <c r="B8" i="1"/>
  <c r="B7" i="1"/>
  <c r="B15" i="1" s="1"/>
  <c r="B6" i="1"/>
  <c r="B5" i="1"/>
  <c r="A3" i="1"/>
  <c r="D19" i="1" l="1"/>
  <c r="H19" i="1"/>
  <c r="E19" i="1"/>
</calcChain>
</file>

<file path=xl/sharedStrings.xml><?xml version="1.0" encoding="utf-8"?>
<sst xmlns="http://schemas.openxmlformats.org/spreadsheetml/2006/main" count="27" uniqueCount="26">
  <si>
    <t>Школа</t>
  </si>
  <si>
    <t>МБОУ СОШ №1 с.Аскарово</t>
  </si>
  <si>
    <t>Отд./корп</t>
  </si>
  <si>
    <t>День</t>
  </si>
  <si>
    <t>масса порций</t>
  </si>
  <si>
    <t>Пищевые вещества</t>
  </si>
  <si>
    <t>Энергетическая ценность, ккал</t>
  </si>
  <si>
    <t>Прием пищи, наименование блюда</t>
  </si>
  <si>
    <t>белки,г</t>
  </si>
  <si>
    <t>Жиры,г</t>
  </si>
  <si>
    <t>Углеводы, г</t>
  </si>
  <si>
    <t>1А</t>
  </si>
  <si>
    <t>ОГУРЕЦ СВЕЖИЙ ПОРЦИОННО</t>
  </si>
  <si>
    <t>202.2</t>
  </si>
  <si>
    <t>Итого за прием:</t>
  </si>
  <si>
    <t>КОМПОТ ИЗ СМЕСИ СУХОФРУКТОВ</t>
  </si>
  <si>
    <t>С</t>
  </si>
  <si>
    <t>сумма</t>
  </si>
  <si>
    <t>ЗАВТРАК 9.15</t>
  </si>
  <si>
    <t>шоколад</t>
  </si>
  <si>
    <t>ОБЕД 12.15</t>
  </si>
  <si>
    <t>БОРЩ С КАПУСТОЙ И КАРТОФЕЛЕМ</t>
  </si>
  <si>
    <t>2А</t>
  </si>
  <si>
    <t>(ФРУКТ)ЯБЛОКИ</t>
  </si>
  <si>
    <t>Итого за день: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</si>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</sst>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1" xfId="0" applyFont="1" applyBorder="1" applyAlignment="1">
      <alignment horizontal="center"/>
    </xf>
    <xf numFmtId="0" fontId="3" fillId="0" borderId="5" xfId="0" applyFont="1" applyBorder="1"/>
    <xf numFmtId="0" fontId="3" fillId="0" borderId="1" xfId="0" applyFont="1" applyBorder="1"/>
    <xf numFmtId="0" fontId="3" fillId="0" borderId="1" xfId="0" applyFont="1" applyBorder="1" applyAlignment="1"/>
    <xf numFmtId="0" fontId="2" fillId="0" borderId="1" xfId="0" applyFont="1" applyBorder="1"/>
    <xf numFmtId="0" fontId="2" fillId="0" borderId="5" xfId="0" applyFont="1" applyBorder="1"/>
    <xf numFmtId="0" fontId="3" fillId="0" borderId="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 wrapText="1"/>
    </xf>
    <xf numFmtId="0" fontId="3" fillId="0" borderId="6" xfId="0" applyFont="1" applyBorder="1" applyAlignment="1">
      <alignment horizontal="center" wrapText="1"/>
    </xf>
    <xf numFmtId="0" fontId="3" fillId="0" borderId="4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2" fillId="0" borderId="2" xfId="0" applyFont="1" applyBorder="1"/>
    <xf numFmtId="164" fontId="2" fillId="0" borderId="1" xfId="0" applyNumberFormat="1" applyFont="1" applyBorder="1"/>
    <xf numFmtId="164" fontId="3" fillId="0" borderId="1" xfId="0" applyNumberFormat="1" applyFont="1" applyBorder="1"/>
    <xf numFmtId="0" fontId="3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unus/Downloads/&#1082;&#1080;&#1088;&#1076;&#1072;&#1089;,%20&#1082;&#1072;&#1079;&#1084;&#1072;&#1096;%20&#1052;&#1045;&#1053;&#107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5;&#1086;&#1074;%20&#1084;&#1077;&#1085;&#1102;%20-%20&#1082;&#1086;&#1087;&#1080;&#1103;/&#1052;&#1045;&#1053;&#1070;%202022-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КИРДАС"/>
      <sheetName val="КАЗМАШ"/>
      <sheetName val="Лист2"/>
      <sheetName val="Лист3"/>
    </sheetNames>
    <sheetDataSet>
      <sheetData sheetId="0" refreshError="1">
        <row r="1">
          <cell r="A1" t="str">
            <v>МКУ РОО АМР Абзелиловский район</v>
          </cell>
        </row>
        <row r="4">
          <cell r="H4" t="str">
            <v>№ рецептуры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1"/>
      <sheetName val="НАЧ2"/>
      <sheetName val="ПЛ"/>
      <sheetName val="сво"/>
      <sheetName val="ОВЗ НАЧ"/>
      <sheetName val="ОВЗ старш"/>
      <sheetName val="МН старш"/>
    </sheetNames>
    <sheetDataSet>
      <sheetData sheetId="0">
        <row r="6">
          <cell r="B6" t="str">
            <v>МАКАРОННЫЕ ИЗДЕЛИЯ ОТВАРНЫЕ</v>
          </cell>
        </row>
        <row r="7">
          <cell r="B7" t="str">
            <v>ЧАЙ С САХАРОМ</v>
          </cell>
        </row>
        <row r="8">
          <cell r="B8" t="str">
            <v>ХЛЕБ ПШЕНИЧНЫЙ</v>
          </cell>
        </row>
        <row r="9">
          <cell r="B9" t="str">
            <v>ХЛЕБ РЖАНОЙ</v>
          </cell>
        </row>
      </sheetData>
      <sheetData sheetId="1">
        <row r="10">
          <cell r="B10" t="str">
            <v>ТЕФТЕЛИ ИЗ ГОВЯДИНЫ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9"/>
  <sheetViews>
    <sheetView tabSelected="1" topLeftCell="A4" workbookViewId="0">
      <selection activeCell="K20" sqref="K20"/>
    </sheetView>
  </sheetViews>
  <sheetFormatPr defaultRowHeight="15" x14ac:dyDescent="0.25"/>
  <cols>
    <col min="2" max="2" width="26.42578125" customWidth="1"/>
    <col min="3" max="3" width="15" customWidth="1"/>
  </cols>
  <sheetData>
    <row r="1" spans="1:11" ht="21" x14ac:dyDescent="0.35">
      <c r="A1" s="1" t="s">
        <v>0</v>
      </c>
      <c r="B1" s="1" t="s">
        <v>1</v>
      </c>
      <c r="C1" s="2"/>
      <c r="D1" s="1"/>
      <c r="E1" s="1" t="s">
        <v>2</v>
      </c>
      <c r="F1" s="1"/>
      <c r="G1" s="1"/>
      <c r="H1" s="1"/>
      <c r="I1" s="1"/>
      <c r="J1" s="1" t="s">
        <v>3</v>
      </c>
      <c r="K1" s="1" t="s">
        <v>25</v>
      </c>
    </row>
    <row r="3" spans="1:11" ht="15.75" customHeight="1" x14ac:dyDescent="0.25">
      <c r="A3" s="11" t="str">
        <f>[1]КИРДАС!$H$4</f>
        <v>№ рецептуры</v>
      </c>
      <c r="B3" s="10" t="s">
        <v>7</v>
      </c>
      <c r="C3" s="11" t="s">
        <v>4</v>
      </c>
      <c r="D3" s="13" t="s">
        <v>5</v>
      </c>
      <c r="E3" s="14"/>
      <c r="F3" s="15"/>
      <c r="G3" s="11" t="s">
        <v>6</v>
      </c>
      <c r="H3" s="16" t="s">
        <v>16</v>
      </c>
      <c r="I3" s="16" t="s">
        <v>17</v>
      </c>
    </row>
    <row r="4" spans="1:11" ht="15.75" x14ac:dyDescent="0.25">
      <c r="A4" s="12"/>
      <c r="B4" s="10" t="s">
        <v>18</v>
      </c>
      <c r="C4" s="12"/>
      <c r="D4" s="5" t="s">
        <v>8</v>
      </c>
      <c r="E4" s="5" t="s">
        <v>9</v>
      </c>
      <c r="F4" s="6" t="s">
        <v>10</v>
      </c>
      <c r="G4" s="12"/>
      <c r="H4" s="17"/>
      <c r="I4" s="17"/>
    </row>
    <row r="5" spans="1:11" ht="15.75" x14ac:dyDescent="0.25">
      <c r="A5" s="3" t="s">
        <v>13</v>
      </c>
      <c r="B5" s="8" t="str">
        <f>[2]НАЧ1!B6</f>
        <v>МАКАРОННЫЕ ИЗДЕЛИЯ ОТВАРНЫЕ</v>
      </c>
      <c r="C5" s="7">
        <v>200</v>
      </c>
      <c r="D5" s="7">
        <v>7.47</v>
      </c>
      <c r="E5" s="7">
        <v>0.88</v>
      </c>
      <c r="F5" s="7">
        <v>47.87</v>
      </c>
      <c r="G5" s="7">
        <v>229.5</v>
      </c>
      <c r="H5" s="7">
        <v>0</v>
      </c>
      <c r="I5" s="7">
        <v>11.73</v>
      </c>
    </row>
    <row r="6" spans="1:11" ht="15.75" x14ac:dyDescent="0.25">
      <c r="A6" s="3">
        <v>430</v>
      </c>
      <c r="B6" s="8" t="str">
        <f>[2]НАЧ1!B7</f>
        <v>ЧАЙ С САХАРОМ</v>
      </c>
      <c r="C6" s="7">
        <v>200</v>
      </c>
      <c r="D6" s="7">
        <v>0.08</v>
      </c>
      <c r="E6" s="7">
        <v>0</v>
      </c>
      <c r="F6" s="7">
        <v>10.62</v>
      </c>
      <c r="G6" s="7">
        <v>42.76</v>
      </c>
      <c r="H6" s="7">
        <v>0.02</v>
      </c>
      <c r="I6" s="7">
        <v>1.07</v>
      </c>
    </row>
    <row r="7" spans="1:11" ht="15.75" x14ac:dyDescent="0.25">
      <c r="A7" s="3">
        <v>46</v>
      </c>
      <c r="B7" s="8" t="str">
        <f>[2]НАЧ1!B8</f>
        <v>ХЛЕБ ПШЕНИЧНЫЙ</v>
      </c>
      <c r="C7" s="7">
        <v>40</v>
      </c>
      <c r="D7" s="7">
        <v>2.2000000000000002</v>
      </c>
      <c r="E7" s="7">
        <v>0.2</v>
      </c>
      <c r="F7" s="7">
        <v>14.6</v>
      </c>
      <c r="G7" s="7">
        <v>68.900000000000006</v>
      </c>
      <c r="H7" s="7">
        <v>0</v>
      </c>
      <c r="I7" s="7">
        <v>3.04</v>
      </c>
    </row>
    <row r="8" spans="1:11" ht="15.75" x14ac:dyDescent="0.25">
      <c r="A8" s="3">
        <v>47</v>
      </c>
      <c r="B8" s="8" t="str">
        <f>[2]НАЧ1!B9</f>
        <v>ХЛЕБ РЖАНОЙ</v>
      </c>
      <c r="C8" s="7">
        <v>40</v>
      </c>
      <c r="D8" s="7">
        <v>2.65</v>
      </c>
      <c r="E8" s="7">
        <v>0.35</v>
      </c>
      <c r="F8" s="7">
        <v>16.96</v>
      </c>
      <c r="G8" s="7">
        <v>81.58</v>
      </c>
      <c r="H8" s="7">
        <v>0</v>
      </c>
      <c r="I8" s="7">
        <v>3.2</v>
      </c>
    </row>
    <row r="9" spans="1:11" ht="15.75" x14ac:dyDescent="0.25">
      <c r="A9" s="3">
        <v>282</v>
      </c>
      <c r="B9" s="8" t="str">
        <f>[2]НАЧ2!B10</f>
        <v>ТЕФТЕЛИ ИЗ ГОВЯДИНЫ</v>
      </c>
      <c r="C9" s="7">
        <v>80</v>
      </c>
      <c r="D9" s="7">
        <v>11.59</v>
      </c>
      <c r="E9" s="7">
        <v>17.940000000000001</v>
      </c>
      <c r="F9" s="7">
        <v>12.92</v>
      </c>
      <c r="G9" s="7">
        <v>259.38</v>
      </c>
      <c r="H9" s="7">
        <v>1.6</v>
      </c>
      <c r="I9" s="7">
        <v>27.4</v>
      </c>
    </row>
    <row r="10" spans="1:11" ht="15.75" x14ac:dyDescent="0.25">
      <c r="A10" s="3"/>
      <c r="B10" s="8" t="s">
        <v>19</v>
      </c>
      <c r="C10" s="7">
        <v>15</v>
      </c>
      <c r="D10" s="7">
        <v>4.05</v>
      </c>
      <c r="E10" s="7">
        <v>5.0999999999999996</v>
      </c>
      <c r="F10" s="7">
        <v>1.05</v>
      </c>
      <c r="G10" s="7">
        <v>82.5</v>
      </c>
      <c r="H10" s="7">
        <v>0</v>
      </c>
      <c r="I10" s="7">
        <v>18</v>
      </c>
    </row>
    <row r="11" spans="1:11" ht="15.75" x14ac:dyDescent="0.25">
      <c r="A11" s="3"/>
      <c r="B11" s="4" t="s">
        <v>14</v>
      </c>
      <c r="C11" s="5">
        <f t="shared" ref="C11:H11" si="0">SUM(C5:C10)</f>
        <v>575</v>
      </c>
      <c r="D11" s="5">
        <f t="shared" si="0"/>
        <v>28.040000000000003</v>
      </c>
      <c r="E11" s="5">
        <f t="shared" si="0"/>
        <v>24.47</v>
      </c>
      <c r="F11" s="5">
        <f t="shared" si="0"/>
        <v>104.01999999999998</v>
      </c>
      <c r="G11" s="5">
        <f t="shared" si="0"/>
        <v>764.61999999999989</v>
      </c>
      <c r="H11" s="5">
        <f t="shared" si="0"/>
        <v>1.62</v>
      </c>
      <c r="I11" s="5">
        <v>64.44</v>
      </c>
    </row>
    <row r="12" spans="1:11" ht="15.75" x14ac:dyDescent="0.25">
      <c r="A12" s="3"/>
      <c r="B12" s="9" t="s">
        <v>20</v>
      </c>
      <c r="C12" s="5"/>
      <c r="D12" s="5"/>
      <c r="E12" s="5"/>
      <c r="F12" s="5"/>
      <c r="G12" s="5"/>
      <c r="H12" s="5"/>
      <c r="I12" s="5"/>
    </row>
    <row r="13" spans="1:11" ht="15.75" x14ac:dyDescent="0.25">
      <c r="A13" s="3">
        <v>82</v>
      </c>
      <c r="B13" s="18" t="s">
        <v>21</v>
      </c>
      <c r="C13" s="7">
        <v>250</v>
      </c>
      <c r="D13" s="19">
        <v>1.86</v>
      </c>
      <c r="E13" s="7">
        <v>5.99</v>
      </c>
      <c r="F13" s="7">
        <v>12.09</v>
      </c>
      <c r="G13" s="7">
        <v>110.29</v>
      </c>
      <c r="H13" s="7">
        <v>7.95</v>
      </c>
      <c r="I13" s="7">
        <v>32.49</v>
      </c>
    </row>
    <row r="14" spans="1:11" ht="15.75" x14ac:dyDescent="0.25">
      <c r="A14" s="3">
        <v>349</v>
      </c>
      <c r="B14" s="18" t="s">
        <v>15</v>
      </c>
      <c r="C14" s="7">
        <v>200</v>
      </c>
      <c r="D14" s="7">
        <v>0</v>
      </c>
      <c r="E14" s="7">
        <v>0</v>
      </c>
      <c r="F14" s="7">
        <v>19.36</v>
      </c>
      <c r="G14" s="7">
        <v>77.41</v>
      </c>
      <c r="H14" s="7">
        <v>0</v>
      </c>
      <c r="I14" s="7">
        <v>4.6500000000000004</v>
      </c>
    </row>
    <row r="15" spans="1:11" ht="15.75" x14ac:dyDescent="0.25">
      <c r="A15" s="3">
        <v>46</v>
      </c>
      <c r="B15" s="18" t="str">
        <f t="shared" ref="B15" si="1">B7</f>
        <v>ХЛЕБ ПШЕНИЧНЫЙ</v>
      </c>
      <c r="C15" s="7">
        <v>40</v>
      </c>
      <c r="D15" s="7">
        <v>2.2000000000000002</v>
      </c>
      <c r="E15" s="7">
        <v>0.2</v>
      </c>
      <c r="F15" s="7">
        <v>14.6</v>
      </c>
      <c r="G15" s="7">
        <v>68.900000000000006</v>
      </c>
      <c r="H15" s="7">
        <v>0</v>
      </c>
      <c r="I15" s="7">
        <v>3.04</v>
      </c>
    </row>
    <row r="16" spans="1:11" ht="15.75" x14ac:dyDescent="0.25">
      <c r="A16" s="3" t="s">
        <v>11</v>
      </c>
      <c r="B16" s="18" t="s">
        <v>12</v>
      </c>
      <c r="C16" s="7">
        <v>60</v>
      </c>
      <c r="D16" s="7">
        <v>0.48</v>
      </c>
      <c r="E16" s="7">
        <v>0.06</v>
      </c>
      <c r="F16" s="7">
        <v>1.49</v>
      </c>
      <c r="G16" s="7">
        <v>8.3699999999999992</v>
      </c>
      <c r="H16" s="7">
        <v>5.98</v>
      </c>
      <c r="I16" s="7">
        <v>13.32</v>
      </c>
    </row>
    <row r="17" spans="1:9" ht="15.75" x14ac:dyDescent="0.25">
      <c r="A17" s="3" t="s">
        <v>22</v>
      </c>
      <c r="B17" s="8" t="s">
        <v>23</v>
      </c>
      <c r="C17" s="7">
        <v>180</v>
      </c>
      <c r="D17" s="7">
        <v>0.48</v>
      </c>
      <c r="E17" s="7">
        <v>0.48</v>
      </c>
      <c r="F17" s="7">
        <v>11.76</v>
      </c>
      <c r="G17" s="7">
        <v>56.4</v>
      </c>
      <c r="H17" s="7">
        <v>12</v>
      </c>
      <c r="I17" s="7">
        <v>19.04</v>
      </c>
    </row>
    <row r="18" spans="1:9" ht="15.75" x14ac:dyDescent="0.25">
      <c r="A18" s="3"/>
      <c r="B18" s="5" t="s">
        <v>14</v>
      </c>
      <c r="C18" s="5">
        <f t="shared" ref="C18:H18" si="2">SUM(C13:C17)</f>
        <v>730</v>
      </c>
      <c r="D18" s="20">
        <f t="shared" si="2"/>
        <v>5.0200000000000014</v>
      </c>
      <c r="E18" s="5">
        <f t="shared" si="2"/>
        <v>6.73</v>
      </c>
      <c r="F18" s="5">
        <f t="shared" si="2"/>
        <v>59.3</v>
      </c>
      <c r="G18" s="5">
        <f t="shared" si="2"/>
        <v>321.37</v>
      </c>
      <c r="H18" s="5">
        <f t="shared" si="2"/>
        <v>25.93</v>
      </c>
      <c r="I18" s="5">
        <v>72.540000000000006</v>
      </c>
    </row>
    <row r="19" spans="1:9" ht="15.75" x14ac:dyDescent="0.25">
      <c r="A19" s="3"/>
      <c r="B19" s="21" t="s">
        <v>24</v>
      </c>
      <c r="C19" s="5">
        <f t="shared" ref="C19:H19" si="3">C11+C18</f>
        <v>1305</v>
      </c>
      <c r="D19" s="5">
        <f t="shared" si="3"/>
        <v>33.06</v>
      </c>
      <c r="E19" s="5">
        <f t="shared" si="3"/>
        <v>31.2</v>
      </c>
      <c r="F19" s="5">
        <f t="shared" si="3"/>
        <v>163.32</v>
      </c>
      <c r="G19" s="5">
        <f t="shared" si="3"/>
        <v>1085.9899999999998</v>
      </c>
      <c r="H19" s="5">
        <f t="shared" si="3"/>
        <v>27.55</v>
      </c>
      <c r="I19" s="5">
        <v>136.97999999999999</v>
      </c>
    </row>
  </sheetData>
  <mergeCells count="6">
    <mergeCell ref="C3:C4"/>
    <mergeCell ref="D3:F3"/>
    <mergeCell ref="G3:G4"/>
    <mergeCell ref="I3:I4"/>
    <mergeCell ref="A3:A4"/>
    <mergeCell ref="H3:H4"/>
  </mergeCells>
  <pageMargins left="0.7" right="0.7" top="0.75" bottom="0.75" header="0.3" footer="0.3"/>
  <pageSetup paperSize="9" scale="98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2023-04-20T07:18:19Z</dcterms:modified>
</cp:coreProperties>
</file>